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SIF\SSI 2026\SSI 2026\1. Ingresos\8. Página WEB\"/>
    </mc:Choice>
  </mc:AlternateContent>
  <xr:revisionPtr revIDLastSave="0" documentId="13_ncr:1_{09A430D5-2626-4FBB-926F-70144127AA9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NERO 202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1" i="1" l="1"/>
  <c r="E35" i="1"/>
  <c r="E31" i="1"/>
  <c r="E25" i="1"/>
  <c r="C41" i="1"/>
  <c r="C35" i="1"/>
  <c r="C31" i="1"/>
  <c r="C25" i="1"/>
  <c r="C20" i="1"/>
  <c r="E20" i="1"/>
  <c r="N24" i="1" l="1"/>
  <c r="K24" i="1"/>
  <c r="J24" i="1"/>
  <c r="H24" i="1"/>
  <c r="P20" i="1"/>
  <c r="Q44" i="1"/>
  <c r="Q43" i="1"/>
  <c r="Q42" i="1"/>
  <c r="Q40" i="1"/>
  <c r="Q39" i="1"/>
  <c r="Q38" i="1"/>
  <c r="Q37" i="1"/>
  <c r="Q36" i="1"/>
  <c r="Q34" i="1"/>
  <c r="Q33" i="1"/>
  <c r="Q32" i="1"/>
  <c r="Q30" i="1"/>
  <c r="Q29" i="1"/>
  <c r="Q28" i="1"/>
  <c r="Q27" i="1"/>
  <c r="Q26" i="1"/>
  <c r="O24" i="1"/>
  <c r="L24" i="1"/>
  <c r="Q31" i="1" l="1"/>
  <c r="Q41" i="1"/>
  <c r="Q25" i="1"/>
  <c r="Q35" i="1"/>
  <c r="F24" i="1"/>
  <c r="M24" i="1" l="1"/>
  <c r="I24" i="1" l="1"/>
  <c r="M14" i="1" l="1"/>
  <c r="Q22" i="1" l="1"/>
  <c r="Q21" i="1"/>
  <c r="Q18" i="1"/>
  <c r="Q17" i="1"/>
  <c r="Q16" i="1"/>
  <c r="G24" i="1"/>
  <c r="Q19" i="1"/>
  <c r="G14" i="1"/>
  <c r="P14" i="1"/>
  <c r="O14" i="1"/>
  <c r="N14" i="1"/>
  <c r="L14" i="1"/>
  <c r="K14" i="1"/>
  <c r="J14" i="1"/>
  <c r="I14" i="1"/>
  <c r="H14" i="1"/>
  <c r="C14" i="1"/>
  <c r="Q15" i="1"/>
  <c r="Q20" i="1" l="1"/>
  <c r="Q14" i="1" s="1"/>
  <c r="E24" i="1"/>
  <c r="C24" i="1"/>
  <c r="F14" i="1"/>
  <c r="P24" i="1"/>
  <c r="E14" i="1"/>
  <c r="Q24" i="1" l="1"/>
  <c r="J187" i="1" l="1"/>
</calcChain>
</file>

<file path=xl/sharedStrings.xml><?xml version="1.0" encoding="utf-8"?>
<sst xmlns="http://schemas.openxmlformats.org/spreadsheetml/2006/main" count="54" uniqueCount="51">
  <si>
    <t>Concepto</t>
  </si>
  <si>
    <t>Enero</t>
  </si>
  <si>
    <t>Febrero</t>
  </si>
  <si>
    <t>Marzo</t>
  </si>
  <si>
    <t>Abril</t>
  </si>
  <si>
    <t>Mayo</t>
  </si>
  <si>
    <t>Junio</t>
  </si>
  <si>
    <t>Acumulado</t>
  </si>
  <si>
    <t>Fondo General de Participaciones.</t>
  </si>
  <si>
    <t>Fondo de Fiscalización y Recaudación.</t>
  </si>
  <si>
    <t>Fondo de Fomento Municipal.</t>
  </si>
  <si>
    <t>Participaciones en Impuestos Especiales sobre Producción y Servicios.</t>
  </si>
  <si>
    <t>Fondo de Compensación.</t>
  </si>
  <si>
    <t>Impuesto Sobre la Renta:</t>
  </si>
  <si>
    <t>Estatal.</t>
  </si>
  <si>
    <t>Municipal.</t>
  </si>
  <si>
    <t>Servicios Personales.</t>
  </si>
  <si>
    <t>Otros de Gasto Corriente.</t>
  </si>
  <si>
    <t>Gasto de Operación.</t>
  </si>
  <si>
    <t>Fondo de Aportaciones para los Servicios de Salud (FASSA).</t>
  </si>
  <si>
    <t>Fondo de Aportaciones para la Infraestructura Social (FAIS):</t>
  </si>
  <si>
    <t>Fondo de Aportaciones para el Fortalecimiento de los Municipios y de las Demarcaciones Territoriales del Distrito Federal (FORTAMUN).</t>
  </si>
  <si>
    <t>Fondo de Aportaciones Múltiples (FAM):</t>
  </si>
  <si>
    <t>Asistencia Social.</t>
  </si>
  <si>
    <t>Infraestructura Educativa Básica.</t>
  </si>
  <si>
    <t>Infraestructura Educativa Superior.</t>
  </si>
  <si>
    <t>Infraestructura Educativa Media Superior.</t>
  </si>
  <si>
    <t>Fondo de Aportaciones para la Seguridad Pública de los Estados y del Distrito Federal (FASP).</t>
  </si>
  <si>
    <t>Fondo de Aportaciones para la Educación Tecnológica y de Adultos (FAETA):</t>
  </si>
  <si>
    <t>Educación Tecnológica.</t>
  </si>
  <si>
    <t>Fondo de Aportaciones para el Fortalecimiento de las Entidades Federativas (FAFEF).</t>
  </si>
  <si>
    <t>Notas:</t>
  </si>
  <si>
    <t>GOBIERNO DEL ESTADO DE MÉXICO</t>
  </si>
  <si>
    <t>SECRETARÍA DE FINANZAS</t>
  </si>
  <si>
    <t>SUBSECRETARÍA DE INGRESOS</t>
  </si>
  <si>
    <t>DIRECCIÓN GENERAL DE POLÍTICA FISCAL</t>
  </si>
  <si>
    <t>(Pesos)</t>
  </si>
  <si>
    <t>Los derivados de las Participaciones en los Ingresos Federales:</t>
  </si>
  <si>
    <t>Aportaciones Federales:</t>
  </si>
  <si>
    <t>Julio</t>
  </si>
  <si>
    <t>Agosto</t>
  </si>
  <si>
    <t>Septiembre</t>
  </si>
  <si>
    <t>Fondo de Aportaciones para la Nómina Educativa y Gasto Operativo (FONE):</t>
  </si>
  <si>
    <t>Información preliminar.</t>
  </si>
  <si>
    <t>Octubre</t>
  </si>
  <si>
    <t>Noviembre</t>
  </si>
  <si>
    <t>Diciembre</t>
  </si>
  <si>
    <t>Educación de Adultos.*</t>
  </si>
  <si>
    <t>INGRESOS FEDERALES 2026</t>
  </si>
  <si>
    <t>LIEM 2026</t>
  </si>
  <si>
    <t>*En apego al artículo Cuarto Transitorio del Presupuesto de Egresos de la Federación 2026, los recursos del Fondo de Aportaciones para la Educación Tecnológica y de Adultos correspondientes a las entidades federativas que no hayan suscrito los convenios a los que hace referencia el artículo 42 de la Ley de Coordinación Fiscal deberán ser transferidos del Ramo General 33 Aportaciones Federales para Entidades Federativas y Municipios al Ramo 11 Educación, a fin de que a través de éste se transfieran para esos mismos fines a dichas entidades federativas. Por lo anterior, no se reportan recursos para dicho concepto.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</si>
</sst>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_-;\-* #,##0_-;_-* &quot;-&quot;??_-;_-@_-"/>
    <numFmt numFmtId="165" formatCode="0.0%"/>
    <numFmt numFmtId="166" formatCode="#,##0_ ;[Red]\-#,##0\ "/>
    <numFmt numFmtId="167" formatCode="#,##0.00_ ;[Red]\-#,##0.00\ "/>
  </numFmts>
  <fonts count="13" x14ac:knownFonts="1"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Montserrat"/>
    </font>
    <font>
      <sz val="11"/>
      <color theme="1"/>
      <name val="Montserrat"/>
    </font>
    <font>
      <b/>
      <sz val="8"/>
      <color indexed="9"/>
      <name val="Montserrat"/>
    </font>
    <font>
      <sz val="8"/>
      <name val="Montserrat"/>
    </font>
    <font>
      <b/>
      <sz val="8"/>
      <color rgb="FFFF0000"/>
      <name val="Montserrat"/>
    </font>
    <font>
      <b/>
      <sz val="8"/>
      <name val="Montserrat"/>
    </font>
    <font>
      <b/>
      <sz val="11"/>
      <color rgb="FF000000"/>
      <name val="Montserrat"/>
    </font>
    <font>
      <sz val="7"/>
      <name val="Montserrat"/>
    </font>
    <font>
      <sz val="9"/>
      <color theme="1"/>
      <name val="Montserrat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90033"/>
        <bgColor indexed="64"/>
      </patternFill>
    </fill>
  </fills>
  <borders count="8">
    <border>
      <left/>
      <right/>
      <top/>
      <bottom/>
      <diagonal/>
    </border>
    <border>
      <left style="medium">
        <color rgb="FF990033"/>
      </left>
      <right style="medium">
        <color rgb="FF990033"/>
      </right>
      <top style="medium">
        <color rgb="FF990033"/>
      </top>
      <bottom/>
      <diagonal/>
    </border>
    <border>
      <left style="medium">
        <color rgb="FF990033"/>
      </left>
      <right style="medium">
        <color rgb="FF990033"/>
      </right>
      <top/>
      <bottom/>
      <diagonal/>
    </border>
    <border>
      <left style="medium">
        <color rgb="FF990033"/>
      </left>
      <right style="medium">
        <color rgb="FF990033"/>
      </right>
      <top/>
      <bottom style="medium">
        <color rgb="FF990033"/>
      </bottom>
      <diagonal/>
    </border>
    <border>
      <left style="medium">
        <color rgb="FF990033"/>
      </left>
      <right/>
      <top/>
      <bottom/>
      <diagonal/>
    </border>
    <border>
      <left/>
      <right style="medium">
        <color rgb="FF990033"/>
      </right>
      <top/>
      <bottom/>
      <diagonal/>
    </border>
    <border>
      <left/>
      <right style="medium">
        <color rgb="FF990033"/>
      </right>
      <top style="medium">
        <color rgb="FF990033"/>
      </top>
      <bottom/>
      <diagonal/>
    </border>
    <border>
      <left/>
      <right style="medium">
        <color rgb="FF990033"/>
      </right>
      <top/>
      <bottom style="medium">
        <color rgb="FF990033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43" fontId="3" fillId="0" borderId="0" applyFont="0" applyFill="0" applyBorder="0" applyAlignment="0" applyProtection="0"/>
    <xf numFmtId="0" fontId="2" fillId="0" borderId="0"/>
    <xf numFmtId="9" fontId="3" fillId="0" borderId="0" applyFont="0" applyFill="0" applyBorder="0" applyAlignment="0" applyProtection="0"/>
  </cellStyleXfs>
  <cellXfs count="64">
    <xf numFmtId="0" fontId="0" fillId="0" borderId="0" xfId="0"/>
    <xf numFmtId="0" fontId="5" fillId="0" borderId="0" xfId="0" applyFont="1"/>
    <xf numFmtId="0" fontId="4" fillId="0" borderId="0" xfId="0" applyFont="1"/>
    <xf numFmtId="164" fontId="5" fillId="0" borderId="0" xfId="0" applyNumberFormat="1" applyFont="1"/>
    <xf numFmtId="0" fontId="6" fillId="0" borderId="0" xfId="0" applyFont="1" applyAlignment="1">
      <alignment horizontal="center" vertical="center" wrapText="1"/>
    </xf>
    <xf numFmtId="0" fontId="7" fillId="2" borderId="0" xfId="0" applyFont="1" applyFill="1" applyAlignment="1">
      <alignment vertical="center" wrapText="1"/>
    </xf>
    <xf numFmtId="0" fontId="6" fillId="2" borderId="0" xfId="0" applyFont="1" applyFill="1" applyAlignment="1">
      <alignment horizontal="centerContinuous" vertical="center" wrapText="1"/>
    </xf>
    <xf numFmtId="0" fontId="6" fillId="2" borderId="0" xfId="0" applyFont="1" applyFill="1" applyAlignment="1">
      <alignment horizontal="center" vertical="center" wrapText="1"/>
    </xf>
    <xf numFmtId="164" fontId="8" fillId="2" borderId="0" xfId="2" applyNumberFormat="1" applyFont="1" applyFill="1" applyBorder="1" applyAlignment="1">
      <alignment horizontal="center" vertical="center" wrapText="1"/>
    </xf>
    <xf numFmtId="164" fontId="6" fillId="2" borderId="0" xfId="2" applyNumberFormat="1" applyFont="1" applyFill="1" applyBorder="1" applyAlignment="1">
      <alignment horizontal="center" vertical="center" wrapText="1"/>
    </xf>
    <xf numFmtId="0" fontId="7" fillId="2" borderId="0" xfId="0" applyFont="1" applyFill="1" applyAlignment="1">
      <alignment vertical="center"/>
    </xf>
    <xf numFmtId="164" fontId="9" fillId="0" borderId="0" xfId="2" applyNumberFormat="1" applyFont="1" applyFill="1" applyBorder="1" applyAlignment="1">
      <alignment horizontal="right" vertical="top"/>
    </xf>
    <xf numFmtId="43" fontId="7" fillId="2" borderId="0" xfId="2" applyFont="1" applyFill="1" applyAlignment="1">
      <alignment vertical="center"/>
    </xf>
    <xf numFmtId="164" fontId="7" fillId="0" borderId="0" xfId="2" applyNumberFormat="1" applyFont="1" applyFill="1" applyBorder="1" applyAlignment="1">
      <alignment horizontal="right" vertical="top"/>
    </xf>
    <xf numFmtId="3" fontId="7" fillId="2" borderId="0" xfId="0" applyNumberFormat="1" applyFont="1" applyFill="1" applyAlignment="1">
      <alignment vertical="center"/>
    </xf>
    <xf numFmtId="164" fontId="7" fillId="2" borderId="0" xfId="0" applyNumberFormat="1" applyFont="1" applyFill="1" applyAlignment="1">
      <alignment vertical="center"/>
    </xf>
    <xf numFmtId="4" fontId="10" fillId="0" borderId="0" xfId="0" applyNumberFormat="1" applyFont="1"/>
    <xf numFmtId="43" fontId="5" fillId="0" borderId="0" xfId="2" applyFont="1" applyFill="1" applyAlignment="1"/>
    <xf numFmtId="43" fontId="5" fillId="0" borderId="0" xfId="0" applyNumberFormat="1" applyFont="1"/>
    <xf numFmtId="164" fontId="9" fillId="0" borderId="1" xfId="2" applyNumberFormat="1" applyFont="1" applyFill="1" applyBorder="1" applyAlignment="1">
      <alignment vertical="top"/>
    </xf>
    <xf numFmtId="164" fontId="9" fillId="0" borderId="1" xfId="2" applyNumberFormat="1" applyFont="1" applyFill="1" applyBorder="1" applyAlignment="1">
      <alignment horizontal="right" vertical="top"/>
    </xf>
    <xf numFmtId="164" fontId="9" fillId="0" borderId="1" xfId="2" applyNumberFormat="1" applyFont="1" applyFill="1" applyBorder="1" applyAlignment="1">
      <alignment horizontal="right" vertical="top" wrapText="1"/>
    </xf>
    <xf numFmtId="164" fontId="7" fillId="0" borderId="2" xfId="2" applyNumberFormat="1" applyFont="1" applyFill="1" applyBorder="1" applyAlignment="1">
      <alignment vertical="top"/>
    </xf>
    <xf numFmtId="164" fontId="7" fillId="0" borderId="2" xfId="2" applyNumberFormat="1" applyFont="1" applyFill="1" applyBorder="1" applyAlignment="1">
      <alignment horizontal="right" vertical="top"/>
    </xf>
    <xf numFmtId="164" fontId="7" fillId="0" borderId="2" xfId="2" applyNumberFormat="1" applyFont="1" applyFill="1" applyBorder="1" applyAlignment="1">
      <alignment horizontal="right" vertical="top" wrapText="1"/>
    </xf>
    <xf numFmtId="164" fontId="7" fillId="3" borderId="2" xfId="2" applyNumberFormat="1" applyFont="1" applyFill="1" applyBorder="1" applyAlignment="1">
      <alignment horizontal="right" vertical="top"/>
    </xf>
    <xf numFmtId="164" fontId="9" fillId="0" borderId="2" xfId="2" applyNumberFormat="1" applyFont="1" applyFill="1" applyBorder="1" applyAlignment="1">
      <alignment horizontal="right" vertical="top"/>
    </xf>
    <xf numFmtId="164" fontId="9" fillId="0" borderId="2" xfId="2" applyNumberFormat="1" applyFont="1" applyFill="1" applyBorder="1" applyAlignment="1">
      <alignment horizontal="right" vertical="top" wrapText="1"/>
    </xf>
    <xf numFmtId="164" fontId="7" fillId="0" borderId="2" xfId="2" applyNumberFormat="1" applyFont="1" applyFill="1" applyBorder="1" applyAlignment="1">
      <alignment horizontal="right" vertical="center"/>
    </xf>
    <xf numFmtId="164" fontId="7" fillId="0" borderId="3" xfId="2" applyNumberFormat="1" applyFont="1" applyFill="1" applyBorder="1" applyAlignment="1">
      <alignment horizontal="right" vertical="center"/>
    </xf>
    <xf numFmtId="0" fontId="9" fillId="0" borderId="1" xfId="1" applyFont="1" applyFill="1" applyBorder="1" applyAlignment="1" applyProtection="1">
      <alignment horizontal="left" vertical="top" wrapText="1"/>
    </xf>
    <xf numFmtId="0" fontId="7" fillId="0" borderId="2" xfId="3" applyFont="1" applyBorder="1" applyAlignment="1">
      <alignment horizontal="left" indent="2"/>
    </xf>
    <xf numFmtId="0" fontId="7" fillId="0" borderId="2" xfId="3" applyFont="1" applyBorder="1" applyAlignment="1">
      <alignment horizontal="left" wrapText="1" indent="2"/>
    </xf>
    <xf numFmtId="0" fontId="7" fillId="0" borderId="2" xfId="3" applyFont="1" applyBorder="1" applyAlignment="1">
      <alignment horizontal="left" indent="3"/>
    </xf>
    <xf numFmtId="0" fontId="9" fillId="0" borderId="2" xfId="1" applyFont="1" applyFill="1" applyBorder="1" applyAlignment="1" applyProtection="1">
      <alignment horizontal="left"/>
    </xf>
    <xf numFmtId="0" fontId="7" fillId="0" borderId="2" xfId="3" applyFont="1" applyBorder="1" applyAlignment="1">
      <alignment horizontal="left" indent="4"/>
    </xf>
    <xf numFmtId="0" fontId="7" fillId="0" borderId="2" xfId="1" applyFont="1" applyFill="1" applyBorder="1" applyAlignment="1" applyProtection="1">
      <alignment horizontal="left" indent="4"/>
    </xf>
    <xf numFmtId="0" fontId="7" fillId="0" borderId="3" xfId="3" applyFont="1" applyBorder="1" applyAlignment="1">
      <alignment horizontal="left" wrapText="1" indent="2"/>
    </xf>
    <xf numFmtId="165" fontId="7" fillId="2" borderId="0" xfId="4" applyNumberFormat="1" applyFont="1" applyFill="1" applyAlignment="1">
      <alignment vertical="center"/>
    </xf>
    <xf numFmtId="164" fontId="7" fillId="0" borderId="4" xfId="2" applyNumberFormat="1" applyFont="1" applyFill="1" applyBorder="1" applyAlignment="1">
      <alignment horizontal="right" vertical="top"/>
    </xf>
    <xf numFmtId="164" fontId="7" fillId="0" borderId="5" xfId="2" applyNumberFormat="1" applyFont="1" applyFill="1" applyBorder="1" applyAlignment="1">
      <alignment horizontal="right" vertical="top"/>
    </xf>
    <xf numFmtId="164" fontId="12" fillId="0" borderId="0" xfId="0" applyNumberFormat="1" applyFont="1"/>
    <xf numFmtId="164" fontId="9" fillId="0" borderId="6" xfId="2" applyNumberFormat="1" applyFont="1" applyFill="1" applyBorder="1" applyAlignment="1">
      <alignment horizontal="right" vertical="top" wrapText="1"/>
    </xf>
    <xf numFmtId="164" fontId="7" fillId="0" borderId="5" xfId="2" applyNumberFormat="1" applyFont="1" applyFill="1" applyBorder="1" applyAlignment="1">
      <alignment horizontal="right" vertical="top" wrapText="1"/>
    </xf>
    <xf numFmtId="164" fontId="9" fillId="0" borderId="5" xfId="2" applyNumberFormat="1" applyFont="1" applyFill="1" applyBorder="1" applyAlignment="1">
      <alignment horizontal="right" vertical="top"/>
    </xf>
    <xf numFmtId="164" fontId="7" fillId="3" borderId="5" xfId="2" applyNumberFormat="1" applyFont="1" applyFill="1" applyBorder="1" applyAlignment="1">
      <alignment horizontal="right" vertical="top"/>
    </xf>
    <xf numFmtId="164" fontId="7" fillId="0" borderId="5" xfId="2" applyNumberFormat="1" applyFont="1" applyFill="1" applyBorder="1" applyAlignment="1">
      <alignment horizontal="right" vertical="center"/>
    </xf>
    <xf numFmtId="164" fontId="7" fillId="0" borderId="7" xfId="2" applyNumberFormat="1" applyFont="1" applyFill="1" applyBorder="1" applyAlignment="1">
      <alignment horizontal="right" vertical="center"/>
    </xf>
    <xf numFmtId="164" fontId="7" fillId="3" borderId="2" xfId="0" applyNumberFormat="1" applyFont="1" applyFill="1" applyBorder="1" applyAlignment="1">
      <alignment vertical="center"/>
    </xf>
    <xf numFmtId="4" fontId="5" fillId="0" borderId="0" xfId="0" applyNumberFormat="1" applyFont="1"/>
    <xf numFmtId="3" fontId="5" fillId="0" borderId="0" xfId="0" applyNumberFormat="1" applyFont="1"/>
    <xf numFmtId="0" fontId="11" fillId="0" borderId="0" xfId="0" applyFont="1" applyAlignment="1">
      <alignment horizontal="left" vertical="center"/>
    </xf>
    <xf numFmtId="164" fontId="11" fillId="0" borderId="0" xfId="2" applyNumberFormat="1" applyFont="1" applyFill="1" applyAlignment="1">
      <alignment horizontal="left" vertical="center"/>
    </xf>
    <xf numFmtId="164" fontId="11" fillId="3" borderId="0" xfId="2" applyNumberFormat="1" applyFont="1" applyFill="1" applyAlignment="1">
      <alignment horizontal="left" vertical="center"/>
    </xf>
    <xf numFmtId="0" fontId="11" fillId="3" borderId="0" xfId="0" applyFont="1" applyFill="1" applyAlignment="1">
      <alignment horizontal="left" vertical="center"/>
    </xf>
    <xf numFmtId="164" fontId="7" fillId="0" borderId="3" xfId="2" applyNumberFormat="1" applyFont="1" applyFill="1" applyBorder="1" applyAlignment="1">
      <alignment horizontal="right" vertical="top"/>
    </xf>
    <xf numFmtId="4" fontId="7" fillId="0" borderId="2" xfId="2" applyNumberFormat="1" applyFont="1" applyFill="1" applyBorder="1" applyAlignment="1">
      <alignment horizontal="right" vertical="top"/>
    </xf>
    <xf numFmtId="166" fontId="7" fillId="0" borderId="2" xfId="2" applyNumberFormat="1" applyFont="1" applyFill="1" applyBorder="1" applyAlignment="1">
      <alignment horizontal="right" vertical="center"/>
    </xf>
    <xf numFmtId="167" fontId="7" fillId="0" borderId="3" xfId="2" applyNumberFormat="1" applyFont="1" applyFill="1" applyBorder="1" applyAlignment="1">
      <alignment horizontal="right" vertical="center"/>
    </xf>
    <xf numFmtId="0" fontId="11" fillId="0" borderId="0" xfId="0" applyFont="1" applyAlignment="1">
      <alignment horizontal="justify" vertical="top" wrapText="1"/>
    </xf>
    <xf numFmtId="164" fontId="6" fillId="4" borderId="0" xfId="2" applyNumberFormat="1" applyFont="1" applyFill="1" applyBorder="1" applyAlignment="1">
      <alignment horizontal="center" vertical="center" wrapText="1"/>
    </xf>
    <xf numFmtId="0" fontId="6" fillId="4" borderId="0" xfId="0" applyFont="1" applyFill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0" fontId="4" fillId="0" borderId="0" xfId="0" applyFont="1" applyAlignment="1">
      <alignment horizontal="center"/>
    </xf>
  </cellXfs>
  <cellStyles count="5">
    <cellStyle name="Hipervínculo" xfId="1" builtinId="8"/>
    <cellStyle name="Millares" xfId="2" builtinId="3"/>
    <cellStyle name="Normal" xfId="0" builtinId="0"/>
    <cellStyle name="Normal 4" xfId="3" xr:uid="{00000000-0005-0000-0000-000003000000}"/>
    <cellStyle name="Porcentaje" xfId="4" builtinId="5"/>
  </cellStyles>
  <dxfs count="3"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2" defaultPivotStyle="PivotStyleLight16"/>
  <colors>
    <mruColors>
      <color rgb="FF9900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84668</xdr:colOff>
      <xdr:row>1</xdr:row>
      <xdr:rowOff>142503</xdr:rowOff>
    </xdr:from>
    <xdr:to>
      <xdr:col>1</xdr:col>
      <xdr:colOff>2639007</xdr:colOff>
      <xdr:row>6</xdr:row>
      <xdr:rowOff>158748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A4190E7-AA1D-28D3-F0D2-E101530BFF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5168" y="322420"/>
          <a:ext cx="2554339" cy="968745"/>
        </a:xfrm>
        <a:prstGeom prst="rect">
          <a:avLst/>
        </a:prstGeom>
      </xdr:spPr>
    </xdr:pic>
    <xdr:clientData/>
  </xdr:twoCellAnchor>
  <xdr:twoCellAnchor editAs="oneCell">
    <xdr:from>
      <xdr:col>4</xdr:col>
      <xdr:colOff>790575</xdr:colOff>
      <xdr:row>0</xdr:row>
      <xdr:rowOff>192491</xdr:rowOff>
    </xdr:from>
    <xdr:to>
      <xdr:col>16</xdr:col>
      <xdr:colOff>1106831</xdr:colOff>
      <xdr:row>8</xdr:row>
      <xdr:rowOff>156150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FCADAEE-3E2B-409C-8C21-B68E9ECEA7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467600" y="192491"/>
          <a:ext cx="1522082" cy="17924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U187"/>
  <sheetViews>
    <sheetView showGridLines="0" tabSelected="1" zoomScaleNormal="100" workbookViewId="0">
      <pane xSplit="2" topLeftCell="C1" activePane="topRight" state="frozen"/>
      <selection pane="topRight" activeCell="E10" sqref="E10:E12"/>
    </sheetView>
  </sheetViews>
  <sheetFormatPr baseColWidth="10" defaultRowHeight="18" outlineLevelRow="1" x14ac:dyDescent="0.35"/>
  <cols>
    <col min="1" max="1" width="2.85546875" style="1" customWidth="1"/>
    <col min="2" max="2" width="75.42578125" style="1" customWidth="1"/>
    <col min="3" max="3" width="20.42578125" style="1" customWidth="1"/>
    <col min="4" max="4" width="1.42578125" style="1" customWidth="1"/>
    <col min="5" max="5" width="18.140625" style="1" customWidth="1"/>
    <col min="6" max="15" width="16" style="1" hidden="1" customWidth="1"/>
    <col min="16" max="16" width="16.42578125" style="1" hidden="1" customWidth="1"/>
    <col min="17" max="17" width="18.85546875" style="1" customWidth="1"/>
    <col min="18" max="18" width="15.42578125" style="1" customWidth="1"/>
    <col min="19" max="19" width="16.85546875" style="1" customWidth="1"/>
    <col min="20" max="20" width="12" style="1" bestFit="1" customWidth="1"/>
    <col min="21" max="16384" width="11.42578125" style="1"/>
  </cols>
  <sheetData>
    <row r="2" spans="2:21" x14ac:dyDescent="0.35">
      <c r="B2" s="63" t="s">
        <v>32</v>
      </c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</row>
    <row r="3" spans="2:21" x14ac:dyDescent="0.35">
      <c r="B3" s="63" t="s">
        <v>33</v>
      </c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</row>
    <row r="4" spans="2:21" x14ac:dyDescent="0.35">
      <c r="B4" s="63" t="s">
        <v>34</v>
      </c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</row>
    <row r="5" spans="2:21" x14ac:dyDescent="0.35">
      <c r="B5" s="63" t="s">
        <v>35</v>
      </c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</row>
    <row r="6" spans="2:21" x14ac:dyDescent="0.35">
      <c r="B6" s="63" t="s">
        <v>48</v>
      </c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</row>
    <row r="7" spans="2:21" x14ac:dyDescent="0.35">
      <c r="B7" s="63" t="s">
        <v>36</v>
      </c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</row>
    <row r="8" spans="2:21" x14ac:dyDescent="0.35">
      <c r="C8" s="2"/>
      <c r="D8" s="2"/>
      <c r="E8" s="2"/>
      <c r="F8" s="2"/>
      <c r="G8" s="2"/>
    </row>
    <row r="9" spans="2:21" x14ac:dyDescent="0.35">
      <c r="E9" s="3"/>
      <c r="F9" s="3"/>
      <c r="G9" s="3"/>
      <c r="H9" s="3"/>
      <c r="I9" s="3"/>
      <c r="J9" s="3"/>
      <c r="K9" s="3"/>
      <c r="L9" s="3"/>
    </row>
    <row r="10" spans="2:21" s="5" customFormat="1" ht="5.25" customHeight="1" x14ac:dyDescent="0.25">
      <c r="B10" s="61" t="s">
        <v>0</v>
      </c>
      <c r="C10" s="61" t="s">
        <v>49</v>
      </c>
      <c r="D10" s="4"/>
      <c r="E10" s="60" t="s">
        <v>1</v>
      </c>
      <c r="F10" s="60" t="s">
        <v>2</v>
      </c>
      <c r="G10" s="60" t="s">
        <v>3</v>
      </c>
      <c r="H10" s="60" t="s">
        <v>4</v>
      </c>
      <c r="I10" s="60" t="s">
        <v>5</v>
      </c>
      <c r="J10" s="60" t="s">
        <v>6</v>
      </c>
      <c r="K10" s="60" t="s">
        <v>39</v>
      </c>
      <c r="L10" s="60" t="s">
        <v>40</v>
      </c>
      <c r="M10" s="60" t="s">
        <v>41</v>
      </c>
      <c r="N10" s="60" t="s">
        <v>44</v>
      </c>
      <c r="O10" s="60" t="s">
        <v>45</v>
      </c>
      <c r="P10" s="60" t="s">
        <v>46</v>
      </c>
      <c r="Q10" s="60" t="s">
        <v>7</v>
      </c>
    </row>
    <row r="11" spans="2:21" s="5" customFormat="1" ht="5.25" customHeight="1" x14ac:dyDescent="0.25">
      <c r="B11" s="61"/>
      <c r="C11" s="61"/>
      <c r="D11" s="4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60"/>
      <c r="P11" s="60"/>
      <c r="Q11" s="60"/>
    </row>
    <row r="12" spans="2:21" s="5" customFormat="1" ht="12.75" customHeight="1" x14ac:dyDescent="0.25">
      <c r="B12" s="61"/>
      <c r="C12" s="61"/>
      <c r="D12" s="4"/>
      <c r="E12" s="60"/>
      <c r="F12" s="60"/>
      <c r="G12" s="60"/>
      <c r="H12" s="60"/>
      <c r="I12" s="60"/>
      <c r="J12" s="60"/>
      <c r="K12" s="60"/>
      <c r="L12" s="60"/>
      <c r="M12" s="60"/>
      <c r="N12" s="60"/>
      <c r="O12" s="60"/>
      <c r="P12" s="60"/>
      <c r="Q12" s="60"/>
    </row>
    <row r="13" spans="2:21" s="10" customFormat="1" ht="13.5" thickBot="1" x14ac:dyDescent="0.3">
      <c r="B13" s="6"/>
      <c r="C13" s="7"/>
      <c r="D13" s="4"/>
      <c r="E13" s="8"/>
      <c r="F13" s="8"/>
      <c r="G13" s="8"/>
      <c r="H13" s="8"/>
      <c r="I13" s="8"/>
      <c r="J13" s="8"/>
      <c r="K13" s="8"/>
      <c r="L13" s="8"/>
      <c r="M13" s="9"/>
      <c r="N13" s="9"/>
      <c r="O13" s="9"/>
      <c r="P13" s="9"/>
      <c r="Q13" s="9"/>
    </row>
    <row r="14" spans="2:21" s="10" customFormat="1" ht="12.75" x14ac:dyDescent="0.25">
      <c r="B14" s="30" t="s">
        <v>37</v>
      </c>
      <c r="C14" s="20">
        <f>(+C15+C16+C17+C18+C19+C20)</f>
        <v>171644953399</v>
      </c>
      <c r="D14" s="11"/>
      <c r="E14" s="19">
        <f t="shared" ref="E14:N14" si="0">(+E15+E16+E17+E18+E19+E20)</f>
        <v>15428573773.884964</v>
      </c>
      <c r="F14" s="20">
        <f t="shared" si="0"/>
        <v>0</v>
      </c>
      <c r="G14" s="20">
        <f t="shared" si="0"/>
        <v>0</v>
      </c>
      <c r="H14" s="20">
        <f t="shared" si="0"/>
        <v>0</v>
      </c>
      <c r="I14" s="20">
        <f t="shared" si="0"/>
        <v>0</v>
      </c>
      <c r="J14" s="20">
        <f t="shared" si="0"/>
        <v>0</v>
      </c>
      <c r="K14" s="21">
        <f t="shared" si="0"/>
        <v>0</v>
      </c>
      <c r="L14" s="42">
        <f t="shared" si="0"/>
        <v>0</v>
      </c>
      <c r="M14" s="21">
        <f t="shared" ref="M14" si="1">(+M15+M16+M17+M18+M19+M20)</f>
        <v>0</v>
      </c>
      <c r="N14" s="21">
        <f t="shared" si="0"/>
        <v>0</v>
      </c>
      <c r="O14" s="21">
        <f>(+O15+O16+O17+O18+O19+O20)</f>
        <v>0</v>
      </c>
      <c r="P14" s="21">
        <f>(+P15+P16+P17+P18+P19+P20)</f>
        <v>0</v>
      </c>
      <c r="Q14" s="20">
        <f>(+Q15+Q16+Q17+Q18+Q19+Q20)</f>
        <v>15428573773.884964</v>
      </c>
      <c r="R14" s="12"/>
    </row>
    <row r="15" spans="2:21" s="10" customFormat="1" ht="12.75" outlineLevel="1" x14ac:dyDescent="0.25">
      <c r="B15" s="31" t="s">
        <v>8</v>
      </c>
      <c r="C15" s="23">
        <v>143377252818</v>
      </c>
      <c r="D15" s="13"/>
      <c r="E15" s="22">
        <v>11285040332</v>
      </c>
      <c r="F15" s="23"/>
      <c r="G15" s="23"/>
      <c r="H15" s="23"/>
      <c r="I15" s="23"/>
      <c r="J15" s="23"/>
      <c r="K15" s="24"/>
      <c r="L15" s="43"/>
      <c r="M15" s="24"/>
      <c r="N15" s="24"/>
      <c r="O15" s="24"/>
      <c r="P15" s="24"/>
      <c r="Q15" s="23">
        <f>E15+F15+G15+H15+I15+J15+K15+L15+M15+N15+O15+P15</f>
        <v>11285040332</v>
      </c>
      <c r="R15" s="14"/>
      <c r="S15" s="15"/>
    </row>
    <row r="16" spans="2:21" s="10" customFormat="1" ht="12.75" outlineLevel="1" x14ac:dyDescent="0.25">
      <c r="B16" s="31" t="s">
        <v>9</v>
      </c>
      <c r="C16" s="23">
        <v>7090214461</v>
      </c>
      <c r="D16" s="13"/>
      <c r="E16" s="22">
        <v>1108917479</v>
      </c>
      <c r="F16" s="23"/>
      <c r="G16" s="23"/>
      <c r="H16" s="23"/>
      <c r="I16" s="25"/>
      <c r="J16" s="23"/>
      <c r="K16" s="24"/>
      <c r="L16" s="43"/>
      <c r="M16" s="24"/>
      <c r="N16" s="24"/>
      <c r="O16" s="24"/>
      <c r="P16" s="24"/>
      <c r="Q16" s="23">
        <f>E16+F16+G16+H16+I16+J16+K16+L16+M16+N16+O16+P16</f>
        <v>1108917479</v>
      </c>
      <c r="R16" s="38"/>
      <c r="S16" s="15"/>
      <c r="U16" s="14"/>
    </row>
    <row r="17" spans="2:20" s="10" customFormat="1" ht="12.75" outlineLevel="1" x14ac:dyDescent="0.25">
      <c r="B17" s="31" t="s">
        <v>10</v>
      </c>
      <c r="C17" s="23">
        <v>5818119975</v>
      </c>
      <c r="D17" s="13"/>
      <c r="E17" s="22">
        <v>446106118</v>
      </c>
      <c r="F17" s="23"/>
      <c r="G17" s="23"/>
      <c r="H17" s="23"/>
      <c r="I17" s="23"/>
      <c r="J17" s="23"/>
      <c r="K17" s="24"/>
      <c r="L17" s="43"/>
      <c r="M17" s="24"/>
      <c r="N17" s="24"/>
      <c r="O17" s="24"/>
      <c r="P17" s="24"/>
      <c r="Q17" s="23">
        <f>E17+F17+G17+H17+I17+J17+K17+L17+M17+N17+O17+P17</f>
        <v>446106118</v>
      </c>
      <c r="S17" s="15"/>
    </row>
    <row r="18" spans="2:20" s="10" customFormat="1" ht="11.25" customHeight="1" outlineLevel="1" x14ac:dyDescent="0.25">
      <c r="B18" s="32" t="s">
        <v>11</v>
      </c>
      <c r="C18" s="23">
        <v>2612181334</v>
      </c>
      <c r="D18" s="13"/>
      <c r="E18" s="22">
        <v>168231103</v>
      </c>
      <c r="F18" s="23"/>
      <c r="G18" s="23"/>
      <c r="H18" s="23"/>
      <c r="I18" s="23"/>
      <c r="J18" s="23"/>
      <c r="K18" s="24"/>
      <c r="L18" s="43"/>
      <c r="M18" s="24"/>
      <c r="N18" s="24"/>
      <c r="O18" s="24"/>
      <c r="P18" s="24"/>
      <c r="Q18" s="23">
        <f>E18+F18+G18+H18+I18+J18+K18+L18+M18+N18+O18+P18</f>
        <v>168231103</v>
      </c>
      <c r="S18" s="15"/>
    </row>
    <row r="19" spans="2:20" s="10" customFormat="1" ht="12.75" outlineLevel="1" x14ac:dyDescent="0.25">
      <c r="B19" s="31" t="s">
        <v>12</v>
      </c>
      <c r="C19" s="23">
        <v>443542066</v>
      </c>
      <c r="D19" s="13"/>
      <c r="E19" s="22">
        <v>37905697</v>
      </c>
      <c r="F19" s="23"/>
      <c r="G19" s="23"/>
      <c r="H19" s="23"/>
      <c r="I19" s="23"/>
      <c r="J19" s="23"/>
      <c r="K19" s="24"/>
      <c r="L19" s="43"/>
      <c r="M19" s="24"/>
      <c r="N19" s="24"/>
      <c r="O19" s="24"/>
      <c r="P19" s="24"/>
      <c r="Q19" s="23">
        <f>E19+F19+G19+H19+I19+J19+K19+L19+M19+N19+O19+P19</f>
        <v>37905697</v>
      </c>
      <c r="S19" s="15"/>
    </row>
    <row r="20" spans="2:20" s="10" customFormat="1" ht="13.5" customHeight="1" outlineLevel="1" x14ac:dyDescent="0.35">
      <c r="B20" s="31" t="s">
        <v>13</v>
      </c>
      <c r="C20" s="23">
        <f>SUM(C21:C22)</f>
        <v>12303642745</v>
      </c>
      <c r="D20" s="13"/>
      <c r="E20" s="22">
        <f t="shared" ref="E20:P20" si="2">SUM(E21:E22)</f>
        <v>2382373044.8849635</v>
      </c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>
        <f t="shared" si="2"/>
        <v>0</v>
      </c>
      <c r="Q20" s="23">
        <f>SUM(Q21:Q22)</f>
        <v>2382373044.8849635</v>
      </c>
      <c r="S20" s="16"/>
    </row>
    <row r="21" spans="2:20" s="10" customFormat="1" ht="12.75" outlineLevel="1" x14ac:dyDescent="0.25">
      <c r="B21" s="33" t="s">
        <v>14</v>
      </c>
      <c r="C21" s="23">
        <v>8254668931</v>
      </c>
      <c r="D21" s="13"/>
      <c r="E21" s="22">
        <v>1357655707.008307</v>
      </c>
      <c r="F21" s="23"/>
      <c r="G21" s="23"/>
      <c r="H21" s="23"/>
      <c r="I21" s="23"/>
      <c r="J21" s="23"/>
      <c r="K21" s="24"/>
      <c r="L21" s="43"/>
      <c r="M21" s="24"/>
      <c r="N21" s="24"/>
      <c r="O21" s="24"/>
      <c r="P21" s="24"/>
      <c r="Q21" s="23">
        <f>E21+F21+G21+H21+I21+J21+K21+L21+M21+N21+O21+P21</f>
        <v>1357655707.008307</v>
      </c>
    </row>
    <row r="22" spans="2:20" s="10" customFormat="1" ht="12.75" outlineLevel="1" x14ac:dyDescent="0.25">
      <c r="B22" s="33" t="s">
        <v>15</v>
      </c>
      <c r="C22" s="23">
        <v>4048973814</v>
      </c>
      <c r="D22" s="13"/>
      <c r="E22" s="22">
        <v>1024717337.8766567</v>
      </c>
      <c r="F22" s="23"/>
      <c r="G22" s="23"/>
      <c r="H22" s="23"/>
      <c r="I22" s="23"/>
      <c r="J22" s="23"/>
      <c r="K22" s="24"/>
      <c r="L22" s="43"/>
      <c r="M22" s="24"/>
      <c r="N22" s="24"/>
      <c r="O22" s="24"/>
      <c r="P22" s="24"/>
      <c r="Q22" s="23">
        <f>E22+F22+G22+H22+I22+J22+K22+L22+M22+N22+O22+P22</f>
        <v>1024717337.8766567</v>
      </c>
    </row>
    <row r="23" spans="2:20" s="10" customFormat="1" ht="12.75" outlineLevel="1" x14ac:dyDescent="0.25">
      <c r="B23" s="33"/>
      <c r="C23" s="23"/>
      <c r="D23" s="13"/>
      <c r="E23" s="23"/>
      <c r="F23" s="23"/>
      <c r="G23" s="23"/>
      <c r="H23" s="23"/>
      <c r="I23" s="23"/>
      <c r="J23" s="23"/>
      <c r="K23" s="23"/>
      <c r="L23" s="43"/>
      <c r="M23" s="24"/>
      <c r="N23" s="24"/>
      <c r="O23" s="24"/>
      <c r="P23" s="24"/>
      <c r="Q23" s="23"/>
    </row>
    <row r="24" spans="2:20" s="10" customFormat="1" ht="12.75" x14ac:dyDescent="0.25">
      <c r="B24" s="34" t="s">
        <v>38</v>
      </c>
      <c r="C24" s="26">
        <f>C25+C30+C31+C34+C35+C40+C41+C44</f>
        <v>100748910789</v>
      </c>
      <c r="D24" s="11"/>
      <c r="E24" s="26">
        <f t="shared" ref="E24" si="3">E25+E30+E31+E34+E35+E40+E41+E44</f>
        <v>11022827706.749998</v>
      </c>
      <c r="F24" s="26">
        <f t="shared" ref="F24" si="4">F25+F30+F31+F34+F35+F40+F41+F44</f>
        <v>0</v>
      </c>
      <c r="G24" s="26">
        <f>G25+G30+G31+G34+G35+G40+G41+G44</f>
        <v>0</v>
      </c>
      <c r="H24" s="26">
        <f>H25+H30+H31+H34+H35+H40+H41+H44</f>
        <v>0</v>
      </c>
      <c r="I24" s="26">
        <f t="shared" ref="I24:J24" si="5">I25+I30+I31+I34+I35+I40+I41+I44</f>
        <v>0</v>
      </c>
      <c r="J24" s="26">
        <f t="shared" si="5"/>
        <v>0</v>
      </c>
      <c r="K24" s="26">
        <f t="shared" ref="K24" si="6">K25+K30+K31+K34+K35+K40+K41+K44</f>
        <v>0</v>
      </c>
      <c r="L24" s="44">
        <f t="shared" ref="L24" si="7">L25+L30+L31+L34+L35+L40+L41+L44</f>
        <v>0</v>
      </c>
      <c r="M24" s="26">
        <f t="shared" ref="M24:N24" si="8">M25+M30+M31+M34+M35+M40+M41+M44</f>
        <v>0</v>
      </c>
      <c r="N24" s="26">
        <f t="shared" si="8"/>
        <v>0</v>
      </c>
      <c r="O24" s="26">
        <f t="shared" ref="O24" si="9">O25+O30+O31+O34+O35+O40+O41+O44</f>
        <v>0</v>
      </c>
      <c r="P24" s="27">
        <f t="shared" ref="P24:Q24" si="10">P25+P30+P31+P34+P35+P40+P41+P44</f>
        <v>0</v>
      </c>
      <c r="Q24" s="26">
        <f t="shared" si="10"/>
        <v>11022827706.749998</v>
      </c>
      <c r="R24" s="15"/>
      <c r="S24" s="15"/>
    </row>
    <row r="25" spans="2:20" s="10" customFormat="1" ht="11.25" customHeight="1" outlineLevel="1" x14ac:dyDescent="0.25">
      <c r="B25" s="32" t="s">
        <v>42</v>
      </c>
      <c r="C25" s="23">
        <f>SUM(C26:C29)</f>
        <v>52534411749</v>
      </c>
      <c r="D25" s="13"/>
      <c r="E25" s="23">
        <f>SUM(E26:E29)</f>
        <v>6563481141.7499981</v>
      </c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40"/>
      <c r="Q25" s="23">
        <f>SUM(Q26:Q29)</f>
        <v>6563481141.7499981</v>
      </c>
      <c r="R25" s="15"/>
      <c r="S25" s="15"/>
    </row>
    <row r="26" spans="2:20" s="10" customFormat="1" ht="12.75" outlineLevel="1" x14ac:dyDescent="0.25">
      <c r="B26" s="35" t="s">
        <v>16</v>
      </c>
      <c r="C26" s="23">
        <v>39606220801</v>
      </c>
      <c r="D26" s="13"/>
      <c r="E26" s="23">
        <v>6384534063.7499981</v>
      </c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45"/>
      <c r="Q26" s="23">
        <f t="shared" ref="Q26:Q44" si="11">E26+F26+G26+H26+I26+J26+K26+L26+M26+N26+O26+P26</f>
        <v>6384534063.7499981</v>
      </c>
      <c r="R26" s="15"/>
      <c r="S26" s="15"/>
    </row>
    <row r="27" spans="2:20" s="10" customFormat="1" ht="12.75" outlineLevel="1" x14ac:dyDescent="0.25">
      <c r="B27" s="35" t="s">
        <v>17</v>
      </c>
      <c r="C27" s="23">
        <v>829958989</v>
      </c>
      <c r="D27" s="13"/>
      <c r="E27" s="56">
        <v>25881439</v>
      </c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40"/>
      <c r="Q27" s="23">
        <f t="shared" si="11"/>
        <v>25881439</v>
      </c>
      <c r="R27" s="15"/>
      <c r="S27" s="15"/>
    </row>
    <row r="28" spans="2:20" s="10" customFormat="1" ht="12.75" outlineLevel="1" x14ac:dyDescent="0.25">
      <c r="B28" s="35" t="s">
        <v>18</v>
      </c>
      <c r="C28" s="23">
        <v>3876190644</v>
      </c>
      <c r="D28" s="13"/>
      <c r="E28" s="56">
        <v>153065639</v>
      </c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40"/>
      <c r="Q28" s="23">
        <f t="shared" si="11"/>
        <v>153065639</v>
      </c>
      <c r="R28" s="15"/>
      <c r="S28" s="15"/>
    </row>
    <row r="29" spans="2:20" s="10" customFormat="1" ht="12.75" outlineLevel="1" x14ac:dyDescent="0.25">
      <c r="B29" s="35" t="s">
        <v>12</v>
      </c>
      <c r="C29" s="23">
        <v>8222041315</v>
      </c>
      <c r="D29" s="13"/>
      <c r="E29" s="23">
        <v>0</v>
      </c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40"/>
      <c r="Q29" s="23">
        <f t="shared" si="11"/>
        <v>0</v>
      </c>
      <c r="R29" s="15"/>
      <c r="S29" s="15"/>
    </row>
    <row r="30" spans="2:20" s="10" customFormat="1" ht="11.25" customHeight="1" outlineLevel="1" x14ac:dyDescent="0.25">
      <c r="B30" s="32" t="s">
        <v>19</v>
      </c>
      <c r="C30" s="23">
        <v>2956909620</v>
      </c>
      <c r="D30" s="13"/>
      <c r="E30" s="23">
        <v>577080633</v>
      </c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48"/>
      <c r="Q30" s="23">
        <f t="shared" si="11"/>
        <v>577080633</v>
      </c>
      <c r="R30" s="15"/>
      <c r="S30" s="15"/>
    </row>
    <row r="31" spans="2:20" s="10" customFormat="1" ht="11.25" customHeight="1" outlineLevel="1" x14ac:dyDescent="0.25">
      <c r="B31" s="32" t="s">
        <v>20</v>
      </c>
      <c r="C31" s="23">
        <f>SUM(C32:C33)</f>
        <v>8695299374</v>
      </c>
      <c r="D31" s="13"/>
      <c r="E31" s="23">
        <f>SUM(E32:E33)</f>
        <v>869433227</v>
      </c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40"/>
      <c r="Q31" s="23">
        <f>SUM(Q32:Q33)</f>
        <v>869433227</v>
      </c>
      <c r="R31" s="15"/>
      <c r="S31" s="15"/>
      <c r="T31" s="15"/>
    </row>
    <row r="32" spans="2:20" s="10" customFormat="1" ht="12.75" outlineLevel="1" x14ac:dyDescent="0.25">
      <c r="B32" s="36" t="s">
        <v>14</v>
      </c>
      <c r="C32" s="23">
        <v>1053996516</v>
      </c>
      <c r="D32" s="13"/>
      <c r="E32" s="23">
        <v>105387929</v>
      </c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40"/>
      <c r="Q32" s="23">
        <f t="shared" si="11"/>
        <v>105387929</v>
      </c>
      <c r="R32" s="15"/>
      <c r="S32" s="15"/>
    </row>
    <row r="33" spans="2:19" s="10" customFormat="1" ht="12.75" outlineLevel="1" x14ac:dyDescent="0.25">
      <c r="B33" s="36" t="s">
        <v>15</v>
      </c>
      <c r="C33" s="23">
        <v>7641302858</v>
      </c>
      <c r="D33" s="13"/>
      <c r="E33" s="23">
        <v>764045298</v>
      </c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40"/>
      <c r="Q33" s="23">
        <f t="shared" si="11"/>
        <v>764045298</v>
      </c>
      <c r="R33" s="15"/>
      <c r="S33" s="15"/>
    </row>
    <row r="34" spans="2:19" s="10" customFormat="1" ht="24" customHeight="1" outlineLevel="1" x14ac:dyDescent="0.25">
      <c r="B34" s="32" t="s">
        <v>21</v>
      </c>
      <c r="C34" s="28">
        <v>18371940612</v>
      </c>
      <c r="D34" s="13"/>
      <c r="E34" s="28">
        <v>1530587912</v>
      </c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46"/>
      <c r="Q34" s="28">
        <f t="shared" si="11"/>
        <v>1530587912</v>
      </c>
      <c r="R34" s="15"/>
      <c r="S34" s="15"/>
    </row>
    <row r="35" spans="2:19" s="10" customFormat="1" ht="12.75" outlineLevel="1" x14ac:dyDescent="0.25">
      <c r="B35" s="31" t="s">
        <v>22</v>
      </c>
      <c r="C35" s="23">
        <f>SUM(C36:C39)</f>
        <v>4532419005</v>
      </c>
      <c r="D35" s="13"/>
      <c r="E35" s="23">
        <f>SUM(E36:E39)</f>
        <v>326677503</v>
      </c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40"/>
      <c r="Q35" s="23">
        <f>SUM(Q36:Q39)</f>
        <v>326677503</v>
      </c>
      <c r="R35" s="15"/>
      <c r="S35" s="15"/>
    </row>
    <row r="36" spans="2:19" s="10" customFormat="1" ht="12.75" outlineLevel="1" x14ac:dyDescent="0.25">
      <c r="B36" s="36" t="s">
        <v>23</v>
      </c>
      <c r="C36" s="23">
        <v>2073931271</v>
      </c>
      <c r="D36" s="13"/>
      <c r="E36" s="23">
        <v>171981419</v>
      </c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40"/>
      <c r="Q36" s="23">
        <f t="shared" si="11"/>
        <v>171981419</v>
      </c>
      <c r="R36" s="15"/>
      <c r="S36" s="15"/>
    </row>
    <row r="37" spans="2:19" s="10" customFormat="1" ht="12.75" outlineLevel="1" x14ac:dyDescent="0.25">
      <c r="B37" s="36" t="s">
        <v>24</v>
      </c>
      <c r="C37" s="23">
        <v>1812285950</v>
      </c>
      <c r="D37" s="13"/>
      <c r="E37" s="23">
        <v>108208000</v>
      </c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40"/>
      <c r="Q37" s="23">
        <f t="shared" si="11"/>
        <v>108208000</v>
      </c>
      <c r="R37" s="15"/>
      <c r="S37" s="15"/>
    </row>
    <row r="38" spans="2:19" s="10" customFormat="1" ht="12.75" outlineLevel="1" x14ac:dyDescent="0.25">
      <c r="B38" s="36" t="s">
        <v>25</v>
      </c>
      <c r="C38" s="23">
        <v>489103230</v>
      </c>
      <c r="D38" s="13"/>
      <c r="E38" s="23">
        <v>31049325</v>
      </c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40"/>
      <c r="Q38" s="23">
        <f t="shared" si="11"/>
        <v>31049325</v>
      </c>
      <c r="R38" s="15"/>
      <c r="S38" s="15"/>
    </row>
    <row r="39" spans="2:19" s="10" customFormat="1" ht="12.75" outlineLevel="1" x14ac:dyDescent="0.25">
      <c r="B39" s="36" t="s">
        <v>26</v>
      </c>
      <c r="C39" s="23">
        <v>157098554</v>
      </c>
      <c r="D39" s="13"/>
      <c r="E39" s="23">
        <v>15438759</v>
      </c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40"/>
      <c r="Q39" s="23">
        <f t="shared" si="11"/>
        <v>15438759</v>
      </c>
      <c r="R39" s="15"/>
      <c r="S39" s="15"/>
    </row>
    <row r="40" spans="2:19" s="10" customFormat="1" ht="12.75" customHeight="1" outlineLevel="1" x14ac:dyDescent="0.25">
      <c r="B40" s="32" t="s">
        <v>27</v>
      </c>
      <c r="C40" s="28">
        <v>684622349</v>
      </c>
      <c r="D40" s="13"/>
      <c r="E40" s="57">
        <v>68770683</v>
      </c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46"/>
      <c r="Q40" s="23">
        <f t="shared" si="11"/>
        <v>68770683</v>
      </c>
      <c r="R40" s="39"/>
      <c r="S40" s="15"/>
    </row>
    <row r="41" spans="2:19" s="10" customFormat="1" ht="12" customHeight="1" outlineLevel="1" x14ac:dyDescent="0.25">
      <c r="B41" s="32" t="s">
        <v>28</v>
      </c>
      <c r="C41" s="23">
        <f>SUM(C42:C43)</f>
        <v>1414577052</v>
      </c>
      <c r="D41" s="13"/>
      <c r="E41" s="23">
        <f>SUM(E42:E43)</f>
        <v>126163662</v>
      </c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40"/>
      <c r="Q41" s="23">
        <f>SUM(Q42:Q43)</f>
        <v>126163662</v>
      </c>
      <c r="R41" s="15"/>
      <c r="S41" s="15"/>
    </row>
    <row r="42" spans="2:19" s="10" customFormat="1" ht="12.75" outlineLevel="1" x14ac:dyDescent="0.25">
      <c r="B42" s="36" t="s">
        <v>29</v>
      </c>
      <c r="C42" s="23">
        <v>1189825514</v>
      </c>
      <c r="D42" s="13"/>
      <c r="E42" s="23">
        <v>126163662</v>
      </c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45"/>
      <c r="Q42" s="23">
        <f t="shared" si="11"/>
        <v>126163662</v>
      </c>
      <c r="R42" s="15"/>
      <c r="S42" s="15"/>
    </row>
    <row r="43" spans="2:19" s="10" customFormat="1" ht="12.75" outlineLevel="1" x14ac:dyDescent="0.25">
      <c r="B43" s="36" t="s">
        <v>47</v>
      </c>
      <c r="C43" s="23">
        <v>224751538</v>
      </c>
      <c r="D43" s="13"/>
      <c r="E43" s="23">
        <v>0</v>
      </c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40"/>
      <c r="Q43" s="23">
        <f t="shared" si="11"/>
        <v>0</v>
      </c>
      <c r="R43" s="15"/>
      <c r="S43" s="15"/>
    </row>
    <row r="44" spans="2:19" s="10" customFormat="1" ht="13.5" outlineLevel="1" thickBot="1" x14ac:dyDescent="0.3">
      <c r="B44" s="37" t="s">
        <v>30</v>
      </c>
      <c r="C44" s="29">
        <v>11558731028</v>
      </c>
      <c r="D44" s="13"/>
      <c r="E44" s="58">
        <v>960632945</v>
      </c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47"/>
      <c r="Q44" s="55">
        <f t="shared" si="11"/>
        <v>960632945</v>
      </c>
      <c r="R44" s="15"/>
      <c r="S44" s="15"/>
    </row>
    <row r="45" spans="2:19" s="10" customFormat="1" ht="13.5" customHeight="1" x14ac:dyDescent="0.25">
      <c r="B45" s="62" t="s">
        <v>31</v>
      </c>
      <c r="C45" s="62"/>
      <c r="D45" s="62"/>
      <c r="E45" s="62"/>
      <c r="F45" s="62"/>
      <c r="G45" s="62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15"/>
      <c r="S45" s="15"/>
    </row>
    <row r="46" spans="2:19" s="10" customFormat="1" ht="11.25" customHeight="1" x14ac:dyDescent="0.25">
      <c r="B46" s="51" t="s">
        <v>43</v>
      </c>
      <c r="C46" s="51"/>
      <c r="D46" s="51"/>
      <c r="E46" s="52"/>
      <c r="F46" s="53"/>
      <c r="G46" s="53"/>
      <c r="H46" s="53"/>
      <c r="I46" s="53"/>
      <c r="J46" s="53"/>
      <c r="K46" s="53"/>
      <c r="L46" s="53"/>
      <c r="M46" s="53"/>
      <c r="N46" s="53"/>
      <c r="O46" s="53"/>
      <c r="P46" s="53"/>
      <c r="Q46" s="54"/>
      <c r="R46" s="15"/>
      <c r="S46" s="15"/>
    </row>
    <row r="47" spans="2:19" s="10" customFormat="1" ht="40.5" customHeight="1" x14ac:dyDescent="0.25">
      <c r="B47" s="59" t="s">
        <v>50</v>
      </c>
      <c r="C47" s="59"/>
      <c r="D47" s="59"/>
      <c r="E47" s="59"/>
      <c r="F47" s="59"/>
      <c r="G47" s="59"/>
      <c r="H47" s="59"/>
      <c r="I47" s="59"/>
      <c r="J47" s="59"/>
      <c r="K47" s="59"/>
      <c r="L47" s="59"/>
      <c r="M47" s="59"/>
      <c r="N47" s="59"/>
      <c r="O47" s="59"/>
      <c r="P47" s="59"/>
      <c r="Q47" s="59"/>
    </row>
    <row r="48" spans="2:19" ht="21.75" customHeight="1" x14ac:dyDescent="0.35"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10"/>
      <c r="S48" s="3"/>
    </row>
    <row r="49" spans="3:18" x14ac:dyDescent="0.35">
      <c r="E49" s="41"/>
      <c r="F49" s="41"/>
      <c r="G49" s="41"/>
      <c r="H49" s="41"/>
      <c r="I49" s="41"/>
      <c r="J49" s="41"/>
      <c r="K49" s="41"/>
      <c r="L49" s="41"/>
      <c r="M49" s="3"/>
      <c r="N49" s="3"/>
      <c r="O49" s="3"/>
      <c r="P49" s="3"/>
      <c r="R49" s="10"/>
    </row>
    <row r="50" spans="3:18" x14ac:dyDescent="0.35">
      <c r="E50" s="3"/>
      <c r="F50" s="3"/>
      <c r="G50" s="3"/>
      <c r="H50" s="3"/>
      <c r="I50" s="3"/>
      <c r="J50" s="3"/>
      <c r="K50" s="3"/>
      <c r="L50" s="3"/>
      <c r="R50" s="10"/>
    </row>
    <row r="52" spans="3:18" x14ac:dyDescent="0.35">
      <c r="C52" s="17"/>
      <c r="E52" s="50"/>
      <c r="F52" s="50"/>
      <c r="G52" s="50"/>
      <c r="H52" s="50"/>
      <c r="I52" s="50"/>
      <c r="J52" s="50"/>
      <c r="K52" s="50"/>
      <c r="L52" s="50"/>
    </row>
    <row r="53" spans="3:18" x14ac:dyDescent="0.35">
      <c r="C53" s="17"/>
      <c r="E53" s="3"/>
      <c r="F53" s="3"/>
      <c r="G53" s="3"/>
      <c r="H53" s="3"/>
      <c r="I53" s="3"/>
      <c r="J53" s="3"/>
      <c r="K53" s="3"/>
      <c r="L53" s="3"/>
    </row>
    <row r="54" spans="3:18" x14ac:dyDescent="0.35">
      <c r="C54" s="18"/>
      <c r="E54" s="3"/>
      <c r="F54" s="3"/>
      <c r="G54" s="3"/>
      <c r="H54" s="3"/>
      <c r="I54" s="3"/>
      <c r="J54" s="3"/>
      <c r="K54" s="3"/>
      <c r="L54" s="3"/>
    </row>
    <row r="55" spans="3:18" x14ac:dyDescent="0.35">
      <c r="C55" s="17"/>
      <c r="E55" s="50"/>
      <c r="F55" s="50"/>
      <c r="G55" s="50"/>
      <c r="H55" s="50"/>
      <c r="I55" s="50"/>
      <c r="J55" s="50"/>
      <c r="K55" s="50"/>
      <c r="L55" s="50"/>
    </row>
    <row r="56" spans="3:18" x14ac:dyDescent="0.35">
      <c r="C56" s="17"/>
      <c r="E56" s="3"/>
      <c r="F56" s="3"/>
      <c r="G56" s="3"/>
      <c r="H56" s="3"/>
      <c r="I56" s="3"/>
      <c r="J56" s="3"/>
      <c r="K56" s="3"/>
      <c r="L56" s="3"/>
    </row>
    <row r="57" spans="3:18" x14ac:dyDescent="0.35">
      <c r="C57" s="18"/>
    </row>
    <row r="58" spans="3:18" x14ac:dyDescent="0.35">
      <c r="E58" s="49"/>
      <c r="F58" s="49"/>
      <c r="G58" s="49"/>
      <c r="H58" s="49"/>
      <c r="I58" s="49"/>
      <c r="J58" s="49"/>
      <c r="K58" s="49"/>
      <c r="L58" s="49"/>
    </row>
    <row r="59" spans="3:18" x14ac:dyDescent="0.35">
      <c r="E59" s="3"/>
      <c r="F59" s="3"/>
      <c r="G59" s="3"/>
      <c r="H59" s="3"/>
      <c r="I59" s="3"/>
      <c r="J59" s="3"/>
      <c r="K59" s="3"/>
      <c r="L59" s="3"/>
    </row>
    <row r="61" spans="3:18" x14ac:dyDescent="0.35">
      <c r="E61" s="50"/>
      <c r="F61" s="50"/>
      <c r="G61" s="50"/>
      <c r="H61" s="50"/>
      <c r="I61" s="50"/>
      <c r="J61" s="50"/>
      <c r="K61" s="50"/>
      <c r="L61" s="50"/>
    </row>
    <row r="62" spans="3:18" x14ac:dyDescent="0.35">
      <c r="E62" s="3"/>
      <c r="F62" s="3"/>
      <c r="G62" s="3"/>
      <c r="H62" s="3"/>
      <c r="I62" s="3"/>
      <c r="J62" s="3"/>
      <c r="K62" s="3"/>
      <c r="L62" s="3"/>
    </row>
    <row r="187" spans="10:10" x14ac:dyDescent="0.35">
      <c r="J187" s="1">
        <f>SUM('ENERO 2026'!$B$24:$Q$185)</f>
        <v>328537350652.5</v>
      </c>
    </row>
  </sheetData>
  <mergeCells count="23">
    <mergeCell ref="B7:Q7"/>
    <mergeCell ref="H10:H12"/>
    <mergeCell ref="P10:P12"/>
    <mergeCell ref="E10:E12"/>
    <mergeCell ref="K10:K12"/>
    <mergeCell ref="B2:Q2"/>
    <mergeCell ref="B3:Q3"/>
    <mergeCell ref="B4:Q4"/>
    <mergeCell ref="B5:Q5"/>
    <mergeCell ref="B6:Q6"/>
    <mergeCell ref="B47:Q47"/>
    <mergeCell ref="I10:I12"/>
    <mergeCell ref="J10:J12"/>
    <mergeCell ref="Q10:Q12"/>
    <mergeCell ref="B10:B12"/>
    <mergeCell ref="L10:L12"/>
    <mergeCell ref="B45:Q45"/>
    <mergeCell ref="O10:O12"/>
    <mergeCell ref="F10:F12"/>
    <mergeCell ref="C10:C12"/>
    <mergeCell ref="G10:G12"/>
    <mergeCell ref="N10:N12"/>
    <mergeCell ref="M10:M12"/>
  </mergeCells>
  <conditionalFormatting sqref="B13:B47 R21:IP47">
    <cfRule type="cellIs" dxfId="2" priority="66" stopIfTrue="1" operator="lessThan">
      <formula>0</formula>
    </cfRule>
  </conditionalFormatting>
  <conditionalFormatting sqref="C10:D10 R10:IP19 D11:D12 R20 T20:IP20 E23:K23 R48:R50">
    <cfRule type="cellIs" dxfId="1" priority="77" stopIfTrue="1" operator="lessThan">
      <formula>0</formula>
    </cfRule>
  </conditionalFormatting>
  <conditionalFormatting sqref="C13:Q44">
    <cfRule type="cellIs" dxfId="0" priority="1" stopIfTrue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scale="75" orientation="landscape" r:id="rId1"/>
  <ignoredErrors>
    <ignoredError sqref="D25:D41 P31:P41 P42:P44 P25:Q30" formulaRange="1"/>
    <ignoredError sqref="Q20" formula="1"/>
    <ignoredError sqref="Q31:Q41 Q42:Q44" formula="1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ENERO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BECERRIL</dc:creator>
  <cp:lastModifiedBy>SUBDIRECCION DE INGRESOS FEDERALES</cp:lastModifiedBy>
  <cp:lastPrinted>2026-02-17T19:38:52Z</cp:lastPrinted>
  <dcterms:created xsi:type="dcterms:W3CDTF">2017-07-04T15:25:44Z</dcterms:created>
  <dcterms:modified xsi:type="dcterms:W3CDTF">2026-02-17T20:08:37Z</dcterms:modified>
</cp:coreProperties>
</file>